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dget Overview" sheetId="1" state="visible" r:id="rId1"/>
    <sheet name="Detailed Budget" sheetId="2" state="visible" r:id="rId2"/>
    <sheet name="Guest &amp; Per-Hea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16181D"/>
      <sz val="10"/>
    </font>
    <font>
      <name val="Calibri"/>
      <b val="1"/>
      <color rgb="00FFFFFF"/>
      <sz val="11"/>
    </font>
    <font>
      <name val="Calibri"/>
      <b val="1"/>
      <color rgb="0016181D"/>
      <sz val="11"/>
    </font>
    <font>
      <name val="Calibri"/>
      <b val="1"/>
      <color rgb="0016181D"/>
      <sz val="13"/>
    </font>
    <font>
      <name val="Calibri"/>
      <color rgb="0016181D"/>
      <sz val="11"/>
    </font>
    <font>
      <name val="Calibri"/>
      <b val="1"/>
      <color rgb="000F766E"/>
      <sz val="13"/>
    </font>
    <font>
      <name val="Calibri"/>
      <i val="1"/>
      <color rgb="0064748B"/>
      <sz val="11"/>
    </font>
    <font>
      <name val="Calibri"/>
      <b val="1"/>
      <color rgb="0016181D"/>
      <sz val="10"/>
    </font>
  </fonts>
  <fills count="9">
    <fill>
      <patternFill/>
    </fill>
    <fill>
      <patternFill patternType="gray125"/>
    </fill>
    <fill>
      <patternFill patternType="solid">
        <fgColor rgb="00BE185D"/>
      </patternFill>
    </fill>
    <fill>
      <patternFill patternType="solid">
        <fgColor rgb="00FEF6E4"/>
      </patternFill>
    </fill>
    <fill>
      <patternFill patternType="solid">
        <fgColor rgb="00D1FADF"/>
      </patternFill>
    </fill>
    <fill>
      <patternFill patternType="solid">
        <fgColor rgb="00D7EEEB"/>
      </patternFill>
    </fill>
    <fill>
      <patternFill patternType="solid">
        <fgColor rgb="00FCE7F3"/>
      </patternFill>
    </fill>
    <fill>
      <patternFill patternType="solid">
        <fgColor rgb="00F1F5F9"/>
      </patternFill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E4C7D1"/>
      </left>
      <right style="thin">
        <color rgb="00E4C7D1"/>
      </right>
      <top style="thin">
        <color rgb="00E4C7D1"/>
      </top>
      <bottom style="thin">
        <color rgb="00E4C7D1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4" fontId="5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/>
    </xf>
    <xf numFmtId="4" fontId="6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4" fontId="7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164" fontId="7" fillId="5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164" fontId="6" fillId="0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left" vertical="center"/>
    </xf>
    <xf numFmtId="4" fontId="6" fillId="7" borderId="1" applyAlignment="1" pivotButton="0" quotePrefix="0" xfId="0">
      <alignment horizontal="right" vertical="center"/>
    </xf>
    <xf numFmtId="164" fontId="6" fillId="7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/>
    </xf>
    <xf numFmtId="4" fontId="3" fillId="2" borderId="1" applyAlignment="1" pivotButton="0" quotePrefix="0" xfId="0">
      <alignment horizontal="right" vertical="center"/>
    </xf>
    <xf numFmtId="0" fontId="8" fillId="0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left" vertical="center"/>
    </xf>
    <xf numFmtId="4" fontId="4" fillId="4" borderId="1" applyAlignment="1" pivotButton="0" quotePrefix="0" xfId="0">
      <alignment horizontal="right" vertical="center"/>
    </xf>
    <xf numFmtId="0" fontId="9" fillId="6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1" fontId="6" fillId="0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right" vertical="center"/>
    </xf>
    <xf numFmtId="0" fontId="3" fillId="8" borderId="1" applyAlignment="1" pivotButton="0" quotePrefix="0" xfId="0">
      <alignment horizontal="left" vertical="center"/>
    </xf>
    <xf numFmtId="4" fontId="3" fillId="8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3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4" customHeight="1">
      <c r="B1" s="1" t="inlineStr">
        <is>
          <t>WEDDING BUDGET PLANNER</t>
        </is>
      </c>
    </row>
    <row r="2">
      <c r="B2" s="2" t="inlineStr">
        <is>
          <t>A calm, all-in-one planner for tracking every wedding expense — from venue to honeymoon.</t>
        </is>
      </c>
    </row>
    <row r="4">
      <c r="B4" s="3" t="inlineStr">
        <is>
          <t>BUDGET AT A GLANCE</t>
        </is>
      </c>
    </row>
    <row r="5">
      <c r="B5" s="4" t="inlineStr">
        <is>
          <t>Total Budget</t>
        </is>
      </c>
      <c r="C5" s="5" t="n">
        <v>25000</v>
      </c>
      <c r="D5" s="4" t="inlineStr">
        <is>
          <t>Total Spent (so far)</t>
        </is>
      </c>
      <c r="E5" s="5">
        <f>SUM('Detailed Budget'!F8:F200)</f>
        <v/>
      </c>
      <c r="F5" s="6" t="n"/>
    </row>
    <row r="6">
      <c r="B6" s="4" t="inlineStr">
        <is>
          <t>Estimated Total</t>
        </is>
      </c>
      <c r="C6" s="7">
        <f>SUM('Detailed Budget'!E8:E200)</f>
        <v/>
      </c>
      <c r="D6" s="4" t="inlineStr">
        <is>
          <t>Balance Due (Est. − Deposits)</t>
        </is>
      </c>
      <c r="E6" s="7">
        <f>SUM('Detailed Budget'!E8:E200)-SUM('Detailed Budget'!F8:F200)</f>
        <v/>
      </c>
      <c r="F6" s="6" t="n"/>
    </row>
    <row r="7">
      <c r="B7" s="8" t="inlineStr">
        <is>
          <t>Remaining in Budget</t>
        </is>
      </c>
      <c r="C7" s="9">
        <f>C5-C6</f>
        <v/>
      </c>
      <c r="D7" s="10" t="inlineStr">
        <is>
          <t>% of Budget Spent</t>
        </is>
      </c>
      <c r="E7" s="11">
        <f>IF(C5=0,"",E5/C5)</f>
        <v/>
      </c>
      <c r="F7" s="12" t="n"/>
    </row>
    <row r="10">
      <c r="B10" s="3" t="inlineStr">
        <is>
          <t>CATEGORY SUMMARY</t>
        </is>
      </c>
    </row>
    <row r="11">
      <c r="B11" s="13" t="inlineStr">
        <is>
          <t>Category</t>
        </is>
      </c>
      <c r="C11" s="13" t="inlineStr">
        <is>
          <t>Estimated</t>
        </is>
      </c>
      <c r="D11" s="13" t="inlineStr">
        <is>
          <t>Spent</t>
        </is>
      </c>
      <c r="E11" s="13" t="inlineStr">
        <is>
          <t>Balance</t>
        </is>
      </c>
      <c r="F11" s="13" t="inlineStr">
        <is>
          <t>% Spent</t>
        </is>
      </c>
    </row>
    <row r="12">
      <c r="B12" s="14" t="inlineStr">
        <is>
          <t>Venue &amp; Ceremony</t>
        </is>
      </c>
      <c r="C12" s="7">
        <f>SUMIF('Detailed Budget'!B:B,B12,'Detailed Budget'!E:E)</f>
        <v/>
      </c>
      <c r="D12" s="7">
        <f>SUMIF('Detailed Budget'!B:B,B12,'Detailed Budget'!F:F)</f>
        <v/>
      </c>
      <c r="E12" s="7">
        <f>C12-D12</f>
        <v/>
      </c>
      <c r="F12" s="15">
        <f>IF(C12=0,"",D12/C12)</f>
        <v/>
      </c>
    </row>
    <row r="13">
      <c r="B13" s="16" t="inlineStr">
        <is>
          <t>Catering &amp; Bar</t>
        </is>
      </c>
      <c r="C13" s="17">
        <f>SUMIF('Detailed Budget'!B:B,B13,'Detailed Budget'!E:E)</f>
        <v/>
      </c>
      <c r="D13" s="17">
        <f>SUMIF('Detailed Budget'!B:B,B13,'Detailed Budget'!F:F)</f>
        <v/>
      </c>
      <c r="E13" s="17">
        <f>C13-D13</f>
        <v/>
      </c>
      <c r="F13" s="18">
        <f>IF(C13=0,"",D13/C13)</f>
        <v/>
      </c>
    </row>
    <row r="14">
      <c r="B14" s="14" t="inlineStr">
        <is>
          <t>Attire &amp; Beauty</t>
        </is>
      </c>
      <c r="C14" s="7">
        <f>SUMIF('Detailed Budget'!B:B,B14,'Detailed Budget'!E:E)</f>
        <v/>
      </c>
      <c r="D14" s="7">
        <f>SUMIF('Detailed Budget'!B:B,B14,'Detailed Budget'!F:F)</f>
        <v/>
      </c>
      <c r="E14" s="7">
        <f>C14-D14</f>
        <v/>
      </c>
      <c r="F14" s="15">
        <f>IF(C14=0,"",D14/C14)</f>
        <v/>
      </c>
    </row>
    <row r="15">
      <c r="B15" s="16" t="inlineStr">
        <is>
          <t>Flowers &amp; Decor</t>
        </is>
      </c>
      <c r="C15" s="17">
        <f>SUMIF('Detailed Budget'!B:B,B15,'Detailed Budget'!E:E)</f>
        <v/>
      </c>
      <c r="D15" s="17">
        <f>SUMIF('Detailed Budget'!B:B,B15,'Detailed Budget'!F:F)</f>
        <v/>
      </c>
      <c r="E15" s="17">
        <f>C15-D15</f>
        <v/>
      </c>
      <c r="F15" s="18">
        <f>IF(C15=0,"",D15/C15)</f>
        <v/>
      </c>
    </row>
    <row r="16">
      <c r="B16" s="14" t="inlineStr">
        <is>
          <t>Photography &amp; Video</t>
        </is>
      </c>
      <c r="C16" s="7">
        <f>SUMIF('Detailed Budget'!B:B,B16,'Detailed Budget'!E:E)</f>
        <v/>
      </c>
      <c r="D16" s="7">
        <f>SUMIF('Detailed Budget'!B:B,B16,'Detailed Budget'!F:F)</f>
        <v/>
      </c>
      <c r="E16" s="7">
        <f>C16-D16</f>
        <v/>
      </c>
      <c r="F16" s="15">
        <f>IF(C16=0,"",D16/C16)</f>
        <v/>
      </c>
    </row>
    <row r="17">
      <c r="B17" s="16" t="inlineStr">
        <is>
          <t>Stationery</t>
        </is>
      </c>
      <c r="C17" s="17">
        <f>SUMIF('Detailed Budget'!B:B,B17,'Detailed Budget'!E:E)</f>
        <v/>
      </c>
      <c r="D17" s="17">
        <f>SUMIF('Detailed Budget'!B:B,B17,'Detailed Budget'!F:F)</f>
        <v/>
      </c>
      <c r="E17" s="17">
        <f>C17-D17</f>
        <v/>
      </c>
      <c r="F17" s="18">
        <f>IF(C17=0,"",D17/C17)</f>
        <v/>
      </c>
    </row>
    <row r="18">
      <c r="B18" s="14" t="inlineStr">
        <is>
          <t>Music &amp; Entertainment</t>
        </is>
      </c>
      <c r="C18" s="7">
        <f>SUMIF('Detailed Budget'!B:B,B18,'Detailed Budget'!E:E)</f>
        <v/>
      </c>
      <c r="D18" s="7">
        <f>SUMIF('Detailed Budget'!B:B,B18,'Detailed Budget'!F:F)</f>
        <v/>
      </c>
      <c r="E18" s="7">
        <f>C18-D18</f>
        <v/>
      </c>
      <c r="F18" s="15">
        <f>IF(C18=0,"",D18/C18)</f>
        <v/>
      </c>
    </row>
    <row r="19">
      <c r="B19" s="16" t="inlineStr">
        <is>
          <t>Transportation</t>
        </is>
      </c>
      <c r="C19" s="17">
        <f>SUMIF('Detailed Budget'!B:B,B19,'Detailed Budget'!E:E)</f>
        <v/>
      </c>
      <c r="D19" s="17">
        <f>SUMIF('Detailed Budget'!B:B,B19,'Detailed Budget'!F:F)</f>
        <v/>
      </c>
      <c r="E19" s="17">
        <f>C19-D19</f>
        <v/>
      </c>
      <c r="F19" s="18">
        <f>IF(C19=0,"",D19/C19)</f>
        <v/>
      </c>
    </row>
    <row r="20">
      <c r="B20" s="14" t="inlineStr">
        <is>
          <t>Rings &amp; Gifts</t>
        </is>
      </c>
      <c r="C20" s="7">
        <f>SUMIF('Detailed Budget'!B:B,B20,'Detailed Budget'!E:E)</f>
        <v/>
      </c>
      <c r="D20" s="7">
        <f>SUMIF('Detailed Budget'!B:B,B20,'Detailed Budget'!F:F)</f>
        <v/>
      </c>
      <c r="E20" s="7">
        <f>C20-D20</f>
        <v/>
      </c>
      <c r="F20" s="15">
        <f>IF(C20=0,"",D20/C20)</f>
        <v/>
      </c>
    </row>
    <row r="21">
      <c r="B21" s="16" t="inlineStr">
        <is>
          <t>Honeymoon</t>
        </is>
      </c>
      <c r="C21" s="17">
        <f>SUMIF('Detailed Budget'!B:B,B21,'Detailed Budget'!E:E)</f>
        <v/>
      </c>
      <c r="D21" s="17">
        <f>SUMIF('Detailed Budget'!B:B,B21,'Detailed Budget'!F:F)</f>
        <v/>
      </c>
      <c r="E21" s="17">
        <f>C21-D21</f>
        <v/>
      </c>
      <c r="F21" s="18">
        <f>IF(C21=0,"",D21/C21)</f>
        <v/>
      </c>
    </row>
    <row r="22">
      <c r="B22" s="14" t="inlineStr">
        <is>
          <t>Miscellaneous</t>
        </is>
      </c>
      <c r="C22" s="7">
        <f>SUMIF('Detailed Budget'!B:B,B22,'Detailed Budget'!E:E)</f>
        <v/>
      </c>
      <c r="D22" s="7">
        <f>SUMIF('Detailed Budget'!B:B,B22,'Detailed Budget'!F:F)</f>
        <v/>
      </c>
      <c r="E22" s="7">
        <f>C22-D22</f>
        <v/>
      </c>
      <c r="F22" s="15">
        <f>IF(C22=0,"",D22/C22)</f>
        <v/>
      </c>
    </row>
    <row r="23">
      <c r="B23" s="19" t="inlineStr">
        <is>
          <t>TOTAL</t>
        </is>
      </c>
      <c r="C23" s="20">
        <f>SUM(C12:C22)</f>
        <v/>
      </c>
      <c r="D23" s="20">
        <f>SUM(D12:D22)</f>
        <v/>
      </c>
      <c r="E23" s="20">
        <f>SUM(E12:E22)</f>
        <v/>
      </c>
      <c r="F23" s="19" t="n"/>
    </row>
    <row r="26">
      <c r="B26" s="3" t="inlineStr">
        <is>
          <t>SAVINGS TRACKER</t>
        </is>
      </c>
    </row>
    <row r="27">
      <c r="B27" s="13" t="inlineStr">
        <is>
          <t>Source</t>
        </is>
      </c>
      <c r="C27" s="13" t="inlineStr">
        <is>
          <t>Note</t>
        </is>
      </c>
      <c r="D27" s="13" t="inlineStr">
        <is>
          <t>Goal</t>
        </is>
      </c>
      <c r="E27" s="13" t="inlineStr">
        <is>
          <t>Saved</t>
        </is>
      </c>
      <c r="F27" s="13" t="inlineStr">
        <is>
          <t>Remaining</t>
        </is>
      </c>
    </row>
    <row r="28">
      <c r="B28" s="14" t="inlineStr">
        <is>
          <t>Couple's savings</t>
        </is>
      </c>
      <c r="C28" s="21" t="inlineStr">
        <is>
          <t>Personal contribution</t>
        </is>
      </c>
      <c r="D28" s="7" t="n">
        <v>15000</v>
      </c>
      <c r="E28" s="7" t="n">
        <v>8000</v>
      </c>
      <c r="F28" s="7">
        <f>D28-E28</f>
        <v/>
      </c>
    </row>
    <row r="29">
      <c r="B29" s="14" t="inlineStr">
        <is>
          <t>Family contribution</t>
        </is>
      </c>
      <c r="C29" s="21" t="inlineStr">
        <is>
          <t>Parents / relatives</t>
        </is>
      </c>
      <c r="D29" s="7" t="n">
        <v>8000</v>
      </c>
      <c r="E29" s="7" t="n">
        <v>5000</v>
      </c>
      <c r="F29" s="7">
        <f>D29-E29</f>
        <v/>
      </c>
    </row>
    <row r="30">
      <c r="B30" s="14" t="inlineStr">
        <is>
          <t>Wedding gifts (expected)</t>
        </is>
      </c>
      <c r="C30" s="21" t="inlineStr">
        <is>
          <t>Cash gifts</t>
        </is>
      </c>
      <c r="D30" s="7" t="n">
        <v>2000</v>
      </c>
      <c r="E30" s="7" t="n">
        <v>0</v>
      </c>
      <c r="F30" s="7">
        <f>D30-E30</f>
        <v/>
      </c>
    </row>
    <row r="31">
      <c r="B31" s="14" t="inlineStr">
        <is>
          <t>Other</t>
        </is>
      </c>
      <c r="C31" s="21" t="inlineStr">
        <is>
          <t>Loans / other</t>
        </is>
      </c>
      <c r="D31" s="7" t="n">
        <v>0</v>
      </c>
      <c r="E31" s="7" t="n">
        <v>0</v>
      </c>
      <c r="F31" s="7">
        <f>D31-E31</f>
        <v/>
      </c>
    </row>
    <row r="32">
      <c r="B32" s="8" t="inlineStr">
        <is>
          <t>TOTAL SAVINGS</t>
        </is>
      </c>
      <c r="C32" s="22" t="n"/>
      <c r="D32" s="23">
        <f>SUM(D28:D31)</f>
        <v/>
      </c>
      <c r="E32" s="23">
        <f>SUM(E28:E31)</f>
        <v/>
      </c>
      <c r="F32" s="23">
        <f>D32-E32</f>
        <v/>
      </c>
    </row>
  </sheetData>
  <mergeCells count="5">
    <mergeCell ref="B4:F4"/>
    <mergeCell ref="B2:F2"/>
    <mergeCell ref="B10:F10"/>
    <mergeCell ref="B1:F1"/>
    <mergeCell ref="B26:F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H6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2" customWidth="1" min="2" max="2"/>
    <col width="26" customWidth="1" min="3" max="3"/>
    <col width="22" customWidth="1" min="4" max="4"/>
    <col width="14" customWidth="1" min="5" max="5"/>
    <col width="14" customWidth="1" min="6" max="6"/>
    <col width="14" customWidth="1" min="7" max="7"/>
    <col width="16" customWidth="1" min="8" max="8"/>
  </cols>
  <sheetData>
    <row r="1" ht="34" customHeight="1">
      <c r="B1" s="1" t="inlineStr">
        <is>
          <t>DETAILED BUDGET</t>
        </is>
      </c>
    </row>
    <row r="2">
      <c r="B2" s="2" t="inlineStr">
        <is>
          <t>Fill in Estimated cost as you research vendors. Fill in Paid as you deposit.</t>
        </is>
      </c>
    </row>
    <row r="4" ht="26" customHeight="1">
      <c r="B4" s="3" t="inlineStr">
        <is>
          <t>Category</t>
        </is>
      </c>
      <c r="C4" s="3" t="inlineStr">
        <is>
          <t>Item</t>
        </is>
      </c>
      <c r="D4" s="3" t="inlineStr">
        <is>
          <t>Vendor</t>
        </is>
      </c>
      <c r="E4" s="3" t="inlineStr">
        <is>
          <t>Estimated</t>
        </is>
      </c>
      <c r="F4" s="3" t="inlineStr">
        <is>
          <t>Paid</t>
        </is>
      </c>
      <c r="G4" s="3" t="inlineStr">
        <is>
          <t>Balance</t>
        </is>
      </c>
      <c r="H4" s="3" t="inlineStr">
        <is>
          <t>Due Date</t>
        </is>
      </c>
    </row>
    <row r="8">
      <c r="B8" s="24" t="inlineStr">
        <is>
          <t>VENUE &amp; CEREMONY</t>
        </is>
      </c>
    </row>
    <row r="9">
      <c r="B9" s="14" t="inlineStr">
        <is>
          <t>Venue &amp; Ceremony</t>
        </is>
      </c>
      <c r="C9" s="14" t="inlineStr">
        <is>
          <t>Venue rental fee</t>
        </is>
      </c>
      <c r="D9" s="21" t="inlineStr">
        <is>
          <t>[Vendor]</t>
        </is>
      </c>
      <c r="E9" s="7" t="n">
        <v>6000</v>
      </c>
      <c r="F9" s="7" t="n"/>
      <c r="G9" s="7">
        <f>IF(E9="","",E9-F9)</f>
        <v/>
      </c>
      <c r="H9" s="25" t="n"/>
    </row>
    <row r="10">
      <c r="B10" s="14" t="inlineStr">
        <is>
          <t>Venue &amp; Ceremony</t>
        </is>
      </c>
      <c r="C10" s="14" t="inlineStr">
        <is>
          <t>Officiant / celebrant</t>
        </is>
      </c>
      <c r="D10" s="21" t="inlineStr">
        <is>
          <t>[Vendor]</t>
        </is>
      </c>
      <c r="E10" s="7" t="n">
        <v>500</v>
      </c>
      <c r="F10" s="7" t="n"/>
      <c r="G10" s="7">
        <f>IF(E10="","",E10-F10)</f>
        <v/>
      </c>
      <c r="H10" s="25" t="n"/>
    </row>
    <row r="11">
      <c r="B11" s="14" t="inlineStr">
        <is>
          <t>Venue &amp; Ceremony</t>
        </is>
      </c>
      <c r="C11" s="14" t="inlineStr">
        <is>
          <t>Ceremony chairs / arch rental</t>
        </is>
      </c>
      <c r="D11" s="21" t="inlineStr">
        <is>
          <t>[Vendor]</t>
        </is>
      </c>
      <c r="E11" s="7" t="n">
        <v>300</v>
      </c>
      <c r="F11" s="7" t="n"/>
      <c r="G11" s="7">
        <f>IF(E11="","",E11-F11)</f>
        <v/>
      </c>
      <c r="H11" s="25" t="n"/>
    </row>
    <row r="12">
      <c r="B12" s="14" t="inlineStr">
        <is>
          <t>Venue &amp; Ceremony</t>
        </is>
      </c>
      <c r="C12" s="14" t="inlineStr">
        <is>
          <t>Marriage license / paperwork</t>
        </is>
      </c>
      <c r="D12" s="21" t="n"/>
      <c r="E12" s="7" t="n">
        <v>100</v>
      </c>
      <c r="F12" s="7" t="n"/>
      <c r="G12" s="7">
        <f>IF(E12="","",E12-F12)</f>
        <v/>
      </c>
      <c r="H12" s="25" t="n"/>
    </row>
    <row r="13">
      <c r="B13" s="24" t="inlineStr">
        <is>
          <t>CATERING &amp; BAR</t>
        </is>
      </c>
    </row>
    <row r="14">
      <c r="B14" s="14" t="inlineStr">
        <is>
          <t>Catering &amp; Bar</t>
        </is>
      </c>
      <c r="C14" s="14" t="inlineStr">
        <is>
          <t>Reception food (per head)</t>
        </is>
      </c>
      <c r="D14" s="21" t="inlineStr">
        <is>
          <t>[Caterer]</t>
        </is>
      </c>
      <c r="E14" s="7" t="n">
        <v>5000</v>
      </c>
      <c r="F14" s="7" t="n"/>
      <c r="G14" s="7">
        <f>IF(E14="","",E14-F14)</f>
        <v/>
      </c>
      <c r="H14" s="25" t="n"/>
    </row>
    <row r="15">
      <c r="B15" s="14" t="inlineStr">
        <is>
          <t>Catering &amp; Bar</t>
        </is>
      </c>
      <c r="C15" s="14" t="inlineStr">
        <is>
          <t>Cocktail hour appetizers</t>
        </is>
      </c>
      <c r="D15" s="21" t="inlineStr">
        <is>
          <t>[Caterer]</t>
        </is>
      </c>
      <c r="E15" s="7" t="n">
        <v>500</v>
      </c>
      <c r="F15" s="7" t="n"/>
      <c r="G15" s="7">
        <f>IF(E15="","",E15-F15)</f>
        <v/>
      </c>
      <c r="H15" s="25" t="n"/>
    </row>
    <row r="16">
      <c r="B16" s="14" t="inlineStr">
        <is>
          <t>Catering &amp; Bar</t>
        </is>
      </c>
      <c r="C16" s="14" t="inlineStr">
        <is>
          <t>Wedding cake</t>
        </is>
      </c>
      <c r="D16" s="21" t="inlineStr">
        <is>
          <t>[Baker]</t>
        </is>
      </c>
      <c r="E16" s="7" t="n">
        <v>400</v>
      </c>
      <c r="F16" s="7" t="n"/>
      <c r="G16" s="7">
        <f>IF(E16="","",E16-F16)</f>
        <v/>
      </c>
      <c r="H16" s="25" t="n"/>
    </row>
    <row r="17">
      <c r="B17" s="14" t="inlineStr">
        <is>
          <t>Catering &amp; Bar</t>
        </is>
      </c>
      <c r="C17" s="14" t="inlineStr">
        <is>
          <t>Alcohol / bar service</t>
        </is>
      </c>
      <c r="D17" s="21" t="inlineStr">
        <is>
          <t>[Bar]</t>
        </is>
      </c>
      <c r="E17" s="7" t="n">
        <v>1200</v>
      </c>
      <c r="F17" s="7" t="n"/>
      <c r="G17" s="7">
        <f>IF(E17="","",E17-F17)</f>
        <v/>
      </c>
      <c r="H17" s="25" t="n"/>
    </row>
    <row r="18">
      <c r="B18" s="14" t="inlineStr">
        <is>
          <t>Catering &amp; Bar</t>
        </is>
      </c>
      <c r="C18" s="14" t="inlineStr">
        <is>
          <t>Cake cutting / service fees</t>
        </is>
      </c>
      <c r="D18" s="21" t="n"/>
      <c r="E18" s="7" t="n">
        <v>100</v>
      </c>
      <c r="F18" s="7" t="n"/>
      <c r="G18" s="7">
        <f>IF(E18="","",E18-F18)</f>
        <v/>
      </c>
      <c r="H18" s="25" t="n"/>
    </row>
    <row r="19">
      <c r="B19" s="24" t="inlineStr">
        <is>
          <t>ATTIRE &amp; BEAUTY</t>
        </is>
      </c>
    </row>
    <row r="20">
      <c r="B20" s="14" t="inlineStr">
        <is>
          <t>Attire &amp; Beauty</t>
        </is>
      </c>
      <c r="C20" s="14" t="inlineStr">
        <is>
          <t>Bride's dress + alterations</t>
        </is>
      </c>
      <c r="D20" s="21" t="inlineStr">
        <is>
          <t>[Store]</t>
        </is>
      </c>
      <c r="E20" s="7" t="n">
        <v>1500</v>
      </c>
      <c r="F20" s="7" t="n"/>
      <c r="G20" s="7">
        <f>IF(E20="","",E20-F20)</f>
        <v/>
      </c>
      <c r="H20" s="25" t="n"/>
    </row>
    <row r="21">
      <c r="B21" s="14" t="inlineStr">
        <is>
          <t>Attire &amp; Beauty</t>
        </is>
      </c>
      <c r="C21" s="14" t="inlineStr">
        <is>
          <t>Bride's shoes + accessories</t>
        </is>
      </c>
      <c r="D21" s="21" t="inlineStr">
        <is>
          <t>[Store]</t>
        </is>
      </c>
      <c r="E21" s="7" t="n">
        <v>300</v>
      </c>
      <c r="F21" s="7" t="n"/>
      <c r="G21" s="7">
        <f>IF(E21="","",E21-F21)</f>
        <v/>
      </c>
      <c r="H21" s="25" t="n"/>
    </row>
    <row r="22">
      <c r="B22" s="14" t="inlineStr">
        <is>
          <t>Attire &amp; Beauty</t>
        </is>
      </c>
      <c r="C22" s="14" t="inlineStr">
        <is>
          <t>Groom's suit + accessories</t>
        </is>
      </c>
      <c r="D22" s="21" t="inlineStr">
        <is>
          <t>[Store]</t>
        </is>
      </c>
      <c r="E22" s="7" t="n">
        <v>500</v>
      </c>
      <c r="F22" s="7" t="n"/>
      <c r="G22" s="7">
        <f>IF(E22="","",E22-F22)</f>
        <v/>
      </c>
      <c r="H22" s="25" t="n"/>
    </row>
    <row r="23">
      <c r="B23" s="14" t="inlineStr">
        <is>
          <t>Attire &amp; Beauty</t>
        </is>
      </c>
      <c r="C23" s="14" t="inlineStr">
        <is>
          <t>Hair styling (bride + party)</t>
        </is>
      </c>
      <c r="D23" s="21" t="inlineStr">
        <is>
          <t>[Stylist]</t>
        </is>
      </c>
      <c r="E23" s="7" t="n">
        <v>400</v>
      </c>
      <c r="F23" s="7" t="n"/>
      <c r="G23" s="7">
        <f>IF(E23="","",E23-F23)</f>
        <v/>
      </c>
      <c r="H23" s="25" t="n"/>
    </row>
    <row r="24">
      <c r="B24" s="14" t="inlineStr">
        <is>
          <t>Attire &amp; Beauty</t>
        </is>
      </c>
      <c r="C24" s="14" t="inlineStr">
        <is>
          <t>Makeup artist</t>
        </is>
      </c>
      <c r="D24" s="21" t="inlineStr">
        <is>
          <t>[Artist]</t>
        </is>
      </c>
      <c r="E24" s="7" t="n">
        <v>300</v>
      </c>
      <c r="F24" s="7" t="n"/>
      <c r="G24" s="7">
        <f>IF(E24="","",E24-F24)</f>
        <v/>
      </c>
      <c r="H24" s="25" t="n"/>
    </row>
    <row r="25">
      <c r="B25" s="14" t="inlineStr">
        <is>
          <t>Attire &amp; Beauty</t>
        </is>
      </c>
      <c r="C25" s="14" t="inlineStr">
        <is>
          <t>Bridal party gifts / outfits</t>
        </is>
      </c>
      <c r="D25" s="21" t="n"/>
      <c r="E25" s="7" t="n">
        <v>400</v>
      </c>
      <c r="F25" s="7" t="n"/>
      <c r="G25" s="7">
        <f>IF(E25="","",E25-F25)</f>
        <v/>
      </c>
      <c r="H25" s="25" t="n"/>
    </row>
    <row r="26">
      <c r="B26" s="24" t="inlineStr">
        <is>
          <t>FLOWERS &amp; DECOR</t>
        </is>
      </c>
    </row>
    <row r="27">
      <c r="B27" s="14" t="inlineStr">
        <is>
          <t>Flowers &amp; Decor</t>
        </is>
      </c>
      <c r="C27" s="14" t="inlineStr">
        <is>
          <t>Bride's bouquet</t>
        </is>
      </c>
      <c r="D27" s="21" t="inlineStr">
        <is>
          <t>[Florist]</t>
        </is>
      </c>
      <c r="E27" s="7" t="n">
        <v>250</v>
      </c>
      <c r="F27" s="7" t="n"/>
      <c r="G27" s="7">
        <f>IF(E27="","",E27-F27)</f>
        <v/>
      </c>
      <c r="H27" s="25" t="n"/>
    </row>
    <row r="28">
      <c r="B28" s="14" t="inlineStr">
        <is>
          <t>Flowers &amp; Decor</t>
        </is>
      </c>
      <c r="C28" s="14" t="inlineStr">
        <is>
          <t>Bridesmaid bouquets</t>
        </is>
      </c>
      <c r="D28" s="21" t="inlineStr">
        <is>
          <t>[Florist]</t>
        </is>
      </c>
      <c r="E28" s="7" t="n">
        <v>200</v>
      </c>
      <c r="F28" s="7" t="n"/>
      <c r="G28" s="7">
        <f>IF(E28="","",E28-F28)</f>
        <v/>
      </c>
      <c r="H28" s="25" t="n"/>
    </row>
    <row r="29">
      <c r="B29" s="14" t="inlineStr">
        <is>
          <t>Flowers &amp; Decor</t>
        </is>
      </c>
      <c r="C29" s="14" t="inlineStr">
        <is>
          <t>Ceremony flowers / arch</t>
        </is>
      </c>
      <c r="D29" s="21" t="inlineStr">
        <is>
          <t>[Florist]</t>
        </is>
      </c>
      <c r="E29" s="7" t="n">
        <v>400</v>
      </c>
      <c r="F29" s="7" t="n"/>
      <c r="G29" s="7">
        <f>IF(E29="","",E29-F29)</f>
        <v/>
      </c>
      <c r="H29" s="25" t="n"/>
    </row>
    <row r="30">
      <c r="B30" s="14" t="inlineStr">
        <is>
          <t>Flowers &amp; Decor</t>
        </is>
      </c>
      <c r="C30" s="14" t="inlineStr">
        <is>
          <t>Centerpieces</t>
        </is>
      </c>
      <c r="D30" s="21" t="inlineStr">
        <is>
          <t>[Florist]</t>
        </is>
      </c>
      <c r="E30" s="7" t="n">
        <v>500</v>
      </c>
      <c r="F30" s="7" t="n"/>
      <c r="G30" s="7">
        <f>IF(E30="","",E30-F30)</f>
        <v/>
      </c>
      <c r="H30" s="25" t="n"/>
    </row>
    <row r="31">
      <c r="B31" s="14" t="inlineStr">
        <is>
          <t>Flowers &amp; Decor</t>
        </is>
      </c>
      <c r="C31" s="14" t="inlineStr">
        <is>
          <t>Reception decor / lighting</t>
        </is>
      </c>
      <c r="D31" s="21" t="inlineStr">
        <is>
          <t>[Vendor]</t>
        </is>
      </c>
      <c r="E31" s="7" t="n">
        <v>400</v>
      </c>
      <c r="F31" s="7" t="n"/>
      <c r="G31" s="7">
        <f>IF(E31="","",E31-F31)</f>
        <v/>
      </c>
      <c r="H31" s="25" t="n"/>
    </row>
    <row r="32">
      <c r="B32" s="14" t="inlineStr">
        <is>
          <t>Flowers &amp; Decor</t>
        </is>
      </c>
      <c r="C32" s="14" t="inlineStr">
        <is>
          <t>Aisle runner / signs</t>
        </is>
      </c>
      <c r="D32" s="21" t="n"/>
      <c r="E32" s="7" t="n">
        <v>150</v>
      </c>
      <c r="F32" s="7" t="n"/>
      <c r="G32" s="7">
        <f>IF(E32="","",E32-F32)</f>
        <v/>
      </c>
      <c r="H32" s="25" t="n"/>
    </row>
    <row r="33">
      <c r="B33" s="24" t="inlineStr">
        <is>
          <t>PHOTOGRAPHY &amp; VIDEO</t>
        </is>
      </c>
    </row>
    <row r="34">
      <c r="B34" s="14" t="inlineStr">
        <is>
          <t>Photography &amp; Video</t>
        </is>
      </c>
      <c r="C34" s="14" t="inlineStr">
        <is>
          <t>Photographer (full day)</t>
        </is>
      </c>
      <c r="D34" s="21" t="inlineStr">
        <is>
          <t>[Photographer]</t>
        </is>
      </c>
      <c r="E34" s="7" t="n">
        <v>2500</v>
      </c>
      <c r="F34" s="7" t="n"/>
      <c r="G34" s="7">
        <f>IF(E34="","",E34-F34)</f>
        <v/>
      </c>
      <c r="H34" s="25" t="n"/>
    </row>
    <row r="35">
      <c r="B35" s="14" t="inlineStr">
        <is>
          <t>Photography &amp; Video</t>
        </is>
      </c>
      <c r="C35" s="14" t="inlineStr">
        <is>
          <t>Videographer</t>
        </is>
      </c>
      <c r="D35" s="21" t="inlineStr">
        <is>
          <t>[Videographer]</t>
        </is>
      </c>
      <c r="E35" s="7" t="n">
        <v>1500</v>
      </c>
      <c r="F35" s="7" t="n"/>
      <c r="G35" s="7">
        <f>IF(E35="","",E35-F35)</f>
        <v/>
      </c>
      <c r="H35" s="25" t="n"/>
    </row>
    <row r="36">
      <c r="B36" s="14" t="inlineStr">
        <is>
          <t>Photography &amp; Video</t>
        </is>
      </c>
      <c r="C36" s="14" t="inlineStr">
        <is>
          <t>Engagement / pre-wedding shoot</t>
        </is>
      </c>
      <c r="D36" s="21" t="inlineStr">
        <is>
          <t>[Photographer]</t>
        </is>
      </c>
      <c r="E36" s="7" t="n">
        <v>400</v>
      </c>
      <c r="F36" s="7" t="n"/>
      <c r="G36" s="7">
        <f>IF(E36="","",E36-F36)</f>
        <v/>
      </c>
      <c r="H36" s="25" t="n"/>
    </row>
    <row r="37">
      <c r="B37" s="14" t="inlineStr">
        <is>
          <t>Photography &amp; Video</t>
        </is>
      </c>
      <c r="C37" s="14" t="inlineStr">
        <is>
          <t>Photo album / prints</t>
        </is>
      </c>
      <c r="D37" s="21" t="n"/>
      <c r="E37" s="7" t="n">
        <v>300</v>
      </c>
      <c r="F37" s="7" t="n"/>
      <c r="G37" s="7">
        <f>IF(E37="","",E37-F37)</f>
        <v/>
      </c>
      <c r="H37" s="25" t="n"/>
    </row>
    <row r="38">
      <c r="B38" s="24" t="inlineStr">
        <is>
          <t>STATIONERY</t>
        </is>
      </c>
    </row>
    <row r="39">
      <c r="B39" s="14" t="inlineStr">
        <is>
          <t>Stationery</t>
        </is>
      </c>
      <c r="C39" s="14" t="inlineStr">
        <is>
          <t>Save-the-dates</t>
        </is>
      </c>
      <c r="D39" s="21" t="inlineStr">
        <is>
          <t>[Vendor]</t>
        </is>
      </c>
      <c r="E39" s="7" t="n">
        <v>150</v>
      </c>
      <c r="F39" s="7" t="n"/>
      <c r="G39" s="7">
        <f>IF(E39="","",E39-F39)</f>
        <v/>
      </c>
      <c r="H39" s="25" t="n"/>
    </row>
    <row r="40">
      <c r="B40" s="14" t="inlineStr">
        <is>
          <t>Stationery</t>
        </is>
      </c>
      <c r="C40" s="14" t="inlineStr">
        <is>
          <t>Wedding invitations</t>
        </is>
      </c>
      <c r="D40" s="21" t="inlineStr">
        <is>
          <t>[Vendor]</t>
        </is>
      </c>
      <c r="E40" s="7" t="n">
        <v>350</v>
      </c>
      <c r="F40" s="7" t="n"/>
      <c r="G40" s="7">
        <f>IF(E40="","",E40-F40)</f>
        <v/>
      </c>
      <c r="H40" s="25" t="n"/>
    </row>
    <row r="41">
      <c r="B41" s="14" t="inlineStr">
        <is>
          <t>Stationery</t>
        </is>
      </c>
      <c r="C41" s="14" t="inlineStr">
        <is>
          <t>RSVP cards + envelopes</t>
        </is>
      </c>
      <c r="D41" s="21" t="n"/>
      <c r="E41" s="7" t="n">
        <v>100</v>
      </c>
      <c r="F41" s="7" t="n"/>
      <c r="G41" s="7">
        <f>IF(E41="","",E41-F41)</f>
        <v/>
      </c>
      <c r="H41" s="25" t="n"/>
    </row>
    <row r="42">
      <c r="B42" s="14" t="inlineStr">
        <is>
          <t>Stationery</t>
        </is>
      </c>
      <c r="C42" s="14" t="inlineStr">
        <is>
          <t>Ceremony programs</t>
        </is>
      </c>
      <c r="D42" s="21" t="n"/>
      <c r="E42" s="7" t="n">
        <v>80</v>
      </c>
      <c r="F42" s="7" t="n"/>
      <c r="G42" s="7">
        <f>IF(E42="","",E42-F42)</f>
        <v/>
      </c>
      <c r="H42" s="25" t="n"/>
    </row>
    <row r="43">
      <c r="B43" s="14" t="inlineStr">
        <is>
          <t>Stationery</t>
        </is>
      </c>
      <c r="C43" s="14" t="inlineStr">
        <is>
          <t>Menu cards / place cards</t>
        </is>
      </c>
      <c r="D43" s="21" t="n"/>
      <c r="E43" s="7" t="n">
        <v>100</v>
      </c>
      <c r="F43" s="7" t="n"/>
      <c r="G43" s="7">
        <f>IF(E43="","",E43-F43)</f>
        <v/>
      </c>
      <c r="H43" s="25" t="n"/>
    </row>
    <row r="44">
      <c r="B44" s="14" t="inlineStr">
        <is>
          <t>Stationery</t>
        </is>
      </c>
      <c r="C44" s="14" t="inlineStr">
        <is>
          <t>Thank-you cards + postage</t>
        </is>
      </c>
      <c r="D44" s="21" t="n"/>
      <c r="E44" s="7" t="n">
        <v>120</v>
      </c>
      <c r="F44" s="7" t="n"/>
      <c r="G44" s="7">
        <f>IF(E44="","",E44-F44)</f>
        <v/>
      </c>
      <c r="H44" s="25" t="n"/>
    </row>
    <row r="45">
      <c r="B45" s="24" t="inlineStr">
        <is>
          <t>MUSIC &amp; ENTERTAINMENT</t>
        </is>
      </c>
    </row>
    <row r="46">
      <c r="B46" s="14" t="inlineStr">
        <is>
          <t>Music &amp; Entertainment</t>
        </is>
      </c>
      <c r="C46" s="14" t="inlineStr">
        <is>
          <t>DJ / band</t>
        </is>
      </c>
      <c r="D46" s="21" t="inlineStr">
        <is>
          <t>[DJ]</t>
        </is>
      </c>
      <c r="E46" s="7" t="n">
        <v>1500</v>
      </c>
      <c r="F46" s="7" t="n"/>
      <c r="G46" s="7">
        <f>IF(E46="","",E46-F46)</f>
        <v/>
      </c>
      <c r="H46" s="25" t="n"/>
    </row>
    <row r="47">
      <c r="B47" s="14" t="inlineStr">
        <is>
          <t>Music &amp; Entertainment</t>
        </is>
      </c>
      <c r="C47" s="14" t="inlineStr">
        <is>
          <t>Ceremony music</t>
        </is>
      </c>
      <c r="D47" s="21" t="inlineStr">
        <is>
          <t>[Musician]</t>
        </is>
      </c>
      <c r="E47" s="7" t="n">
        <v>300</v>
      </c>
      <c r="F47" s="7" t="n"/>
      <c r="G47" s="7">
        <f>IF(E47="","",E47-F47)</f>
        <v/>
      </c>
      <c r="H47" s="25" t="n"/>
    </row>
    <row r="48">
      <c r="B48" s="14" t="inlineStr">
        <is>
          <t>Music &amp; Entertainment</t>
        </is>
      </c>
      <c r="C48" s="14" t="inlineStr">
        <is>
          <t>Sound system / mic rental</t>
        </is>
      </c>
      <c r="D48" s="21" t="n"/>
      <c r="E48" s="7" t="n">
        <v>200</v>
      </c>
      <c r="F48" s="7" t="n"/>
      <c r="G48" s="7">
        <f>IF(E48="","",E48-F48)</f>
        <v/>
      </c>
      <c r="H48" s="25" t="n"/>
    </row>
    <row r="49">
      <c r="B49" s="14" t="inlineStr">
        <is>
          <t>Music &amp; Entertainment</t>
        </is>
      </c>
      <c r="C49" s="14" t="inlineStr">
        <is>
          <t>Photo booth / extras</t>
        </is>
      </c>
      <c r="D49" s="21" t="n"/>
      <c r="E49" s="7" t="n">
        <v>400</v>
      </c>
      <c r="F49" s="7" t="n"/>
      <c r="G49" s="7">
        <f>IF(E49="","",E49-F49)</f>
        <v/>
      </c>
      <c r="H49" s="25" t="n"/>
    </row>
    <row r="50">
      <c r="B50" s="24" t="inlineStr">
        <is>
          <t>TRANSPORTATION</t>
        </is>
      </c>
    </row>
    <row r="51">
      <c r="B51" s="14" t="inlineStr">
        <is>
          <t>Transportation</t>
        </is>
      </c>
      <c r="C51" s="14" t="inlineStr">
        <is>
          <t>Bride &amp; groom car / carriage</t>
        </is>
      </c>
      <c r="D51" s="21" t="inlineStr">
        <is>
          <t>[Vendor]</t>
        </is>
      </c>
      <c r="E51" s="7" t="n">
        <v>300</v>
      </c>
      <c r="F51" s="7" t="n"/>
      <c r="G51" s="7">
        <f>IF(E51="","",E51-F51)</f>
        <v/>
      </c>
      <c r="H51" s="25" t="n"/>
    </row>
    <row r="52">
      <c r="B52" s="14" t="inlineStr">
        <is>
          <t>Transportation</t>
        </is>
      </c>
      <c r="C52" s="14" t="inlineStr">
        <is>
          <t>Guest shuttle service</t>
        </is>
      </c>
      <c r="D52" s="21" t="inlineStr">
        <is>
          <t>[Vendor]</t>
        </is>
      </c>
      <c r="E52" s="7" t="n">
        <v>400</v>
      </c>
      <c r="F52" s="7" t="n"/>
      <c r="G52" s="7">
        <f>IF(E52="","",E52-F52)</f>
        <v/>
      </c>
      <c r="H52" s="25" t="n"/>
    </row>
    <row r="53">
      <c r="B53" s="14" t="inlineStr">
        <is>
          <t>Transportation</t>
        </is>
      </c>
      <c r="C53" s="14" t="inlineStr">
        <is>
          <t>Valet parking</t>
        </is>
      </c>
      <c r="D53" s="21" t="n"/>
      <c r="E53" s="7" t="n">
        <v>200</v>
      </c>
      <c r="F53" s="7" t="n"/>
      <c r="G53" s="7">
        <f>IF(E53="","",E53-F53)</f>
        <v/>
      </c>
      <c r="H53" s="25" t="n"/>
    </row>
    <row r="54">
      <c r="B54" s="24" t="inlineStr">
        <is>
          <t>RINGS &amp; GIFTS</t>
        </is>
      </c>
    </row>
    <row r="55">
      <c r="B55" s="14" t="inlineStr">
        <is>
          <t>Rings &amp; Gifts</t>
        </is>
      </c>
      <c r="C55" s="14" t="inlineStr">
        <is>
          <t>Bride's wedding ring</t>
        </is>
      </c>
      <c r="D55" s="21" t="inlineStr">
        <is>
          <t>[Jeweler]</t>
        </is>
      </c>
      <c r="E55" s="7" t="n">
        <v>800</v>
      </c>
      <c r="F55" s="7" t="n"/>
      <c r="G55" s="7">
        <f>IF(E55="","",E55-F55)</f>
        <v/>
      </c>
      <c r="H55" s="25" t="n"/>
    </row>
    <row r="56">
      <c r="B56" s="14" t="inlineStr">
        <is>
          <t>Rings &amp; Gifts</t>
        </is>
      </c>
      <c r="C56" s="14" t="inlineStr">
        <is>
          <t>Groom's wedding ring</t>
        </is>
      </c>
      <c r="D56" s="21" t="inlineStr">
        <is>
          <t>[Jeweler]</t>
        </is>
      </c>
      <c r="E56" s="7" t="n">
        <v>500</v>
      </c>
      <c r="F56" s="7" t="n"/>
      <c r="G56" s="7">
        <f>IF(E56="","",E56-F56)</f>
        <v/>
      </c>
      <c r="H56" s="25" t="n"/>
    </row>
    <row r="57">
      <c r="B57" s="14" t="inlineStr">
        <is>
          <t>Rings &amp; Gifts</t>
        </is>
      </c>
      <c r="C57" s="14" t="inlineStr">
        <is>
          <t>Gifts for parents</t>
        </is>
      </c>
      <c r="D57" s="21" t="n"/>
      <c r="E57" s="7" t="n">
        <v>200</v>
      </c>
      <c r="F57" s="7" t="n"/>
      <c r="G57" s="7">
        <f>IF(E57="","",E57-F57)</f>
        <v/>
      </c>
      <c r="H57" s="25" t="n"/>
    </row>
    <row r="58">
      <c r="B58" s="14" t="inlineStr">
        <is>
          <t>Rings &amp; Gifts</t>
        </is>
      </c>
      <c r="C58" s="14" t="inlineStr">
        <is>
          <t>Favors for guests</t>
        </is>
      </c>
      <c r="D58" s="21" t="n"/>
      <c r="E58" s="7" t="n">
        <v>200</v>
      </c>
      <c r="F58" s="7" t="n"/>
      <c r="G58" s="7">
        <f>IF(E58="","",E58-F58)</f>
        <v/>
      </c>
      <c r="H58" s="25" t="n"/>
    </row>
    <row r="59">
      <c r="B59" s="24" t="inlineStr">
        <is>
          <t>HONEYMOON</t>
        </is>
      </c>
    </row>
    <row r="60">
      <c r="B60" s="14" t="inlineStr">
        <is>
          <t>Honeymoon</t>
        </is>
      </c>
      <c r="C60" s="14" t="inlineStr">
        <is>
          <t>Flights</t>
        </is>
      </c>
      <c r="D60" s="21" t="inlineStr">
        <is>
          <t>[Airline]</t>
        </is>
      </c>
      <c r="E60" s="7" t="n">
        <v>1200</v>
      </c>
      <c r="F60" s="7" t="n"/>
      <c r="G60" s="7">
        <f>IF(E60="","",E60-F60)</f>
        <v/>
      </c>
      <c r="H60" s="25" t="n"/>
    </row>
    <row r="61">
      <c r="B61" s="14" t="inlineStr">
        <is>
          <t>Honeymoon</t>
        </is>
      </c>
      <c r="C61" s="14" t="inlineStr">
        <is>
          <t>Accommodation</t>
        </is>
      </c>
      <c r="D61" s="21" t="inlineStr">
        <is>
          <t>[Hotel]</t>
        </is>
      </c>
      <c r="E61" s="7" t="n">
        <v>1500</v>
      </c>
      <c r="F61" s="7" t="n"/>
      <c r="G61" s="7">
        <f>IF(E61="","",E61-F61)</f>
        <v/>
      </c>
      <c r="H61" s="25" t="n"/>
    </row>
    <row r="62">
      <c r="B62" s="14" t="inlineStr">
        <is>
          <t>Honeymoon</t>
        </is>
      </c>
      <c r="C62" s="14" t="inlineStr">
        <is>
          <t>Activities &amp; tours</t>
        </is>
      </c>
      <c r="D62" s="21" t="n"/>
      <c r="E62" s="7" t="n">
        <v>500</v>
      </c>
      <c r="F62" s="7" t="n"/>
      <c r="G62" s="7">
        <f>IF(E62="","",E62-F62)</f>
        <v/>
      </c>
      <c r="H62" s="25" t="n"/>
    </row>
    <row r="63">
      <c r="B63" s="14" t="inlineStr">
        <is>
          <t>Honeymoon</t>
        </is>
      </c>
      <c r="C63" s="14" t="inlineStr">
        <is>
          <t>Meals &amp; spending money</t>
        </is>
      </c>
      <c r="D63" s="21" t="n"/>
      <c r="E63" s="7" t="n">
        <v>500</v>
      </c>
      <c r="F63" s="7" t="n"/>
      <c r="G63" s="7">
        <f>IF(E63="","",E63-F63)</f>
        <v/>
      </c>
      <c r="H63" s="25" t="n"/>
    </row>
    <row r="64">
      <c r="B64" s="24" t="inlineStr">
        <is>
          <t>MISCELLANEOUS</t>
        </is>
      </c>
    </row>
    <row r="65">
      <c r="B65" s="14" t="inlineStr">
        <is>
          <t>Miscellaneous</t>
        </is>
      </c>
      <c r="C65" s="14" t="inlineStr">
        <is>
          <t>Wedding insurance</t>
        </is>
      </c>
      <c r="D65" s="21" t="inlineStr">
        <is>
          <t>[Insurer]</t>
        </is>
      </c>
      <c r="E65" s="7" t="n">
        <v>250</v>
      </c>
      <c r="F65" s="7" t="n"/>
      <c r="G65" s="7">
        <f>IF(E65="","",E65-F65)</f>
        <v/>
      </c>
      <c r="H65" s="25" t="n"/>
    </row>
    <row r="66">
      <c r="B66" s="14" t="inlineStr">
        <is>
          <t>Miscellaneous</t>
        </is>
      </c>
      <c r="C66" s="14" t="inlineStr">
        <is>
          <t>Rehearsal dinner</t>
        </is>
      </c>
      <c r="D66" s="21" t="n"/>
      <c r="E66" s="7" t="n">
        <v>800</v>
      </c>
      <c r="F66" s="7" t="n"/>
      <c r="G66" s="7">
        <f>IF(E66="","",E66-F66)</f>
        <v/>
      </c>
      <c r="H66" s="25" t="n"/>
    </row>
    <row r="67">
      <c r="B67" s="14" t="inlineStr">
        <is>
          <t>Miscellaneous</t>
        </is>
      </c>
      <c r="C67" s="14" t="inlineStr">
        <is>
          <t>Welcome bags for out-of-town guests</t>
        </is>
      </c>
      <c r="D67" s="21" t="n"/>
      <c r="E67" s="7" t="n">
        <v>300</v>
      </c>
      <c r="F67" s="7" t="n"/>
      <c r="G67" s="7">
        <f>IF(E67="","",E67-F67)</f>
        <v/>
      </c>
      <c r="H67" s="25" t="n"/>
    </row>
    <row r="68">
      <c r="B68" s="14" t="inlineStr">
        <is>
          <t>Miscellaneous</t>
        </is>
      </c>
      <c r="C68" s="14" t="inlineStr">
        <is>
          <t>Tips &amp; gratuities</t>
        </is>
      </c>
      <c r="D68" s="21" t="n"/>
      <c r="E68" s="7" t="n">
        <v>500</v>
      </c>
      <c r="F68" s="7" t="n"/>
      <c r="G68" s="7">
        <f>IF(E68="","",E68-F68)</f>
        <v/>
      </c>
      <c r="H68" s="25" t="n"/>
    </row>
    <row r="69">
      <c r="B69" s="14" t="inlineStr">
        <is>
          <t>Miscellaneous</t>
        </is>
      </c>
      <c r="C69" s="14" t="inlineStr">
        <is>
          <t>Emergency fund (unforeseen)</t>
        </is>
      </c>
      <c r="D69" s="21" t="n"/>
      <c r="E69" s="7" t="n">
        <v>600</v>
      </c>
      <c r="F69" s="7" t="n"/>
      <c r="G69" s="7">
        <f>IF(E69="","",E69-F69)</f>
        <v/>
      </c>
      <c r="H69" s="25" t="n"/>
    </row>
  </sheetData>
  <mergeCells count="13">
    <mergeCell ref="B8:H8"/>
    <mergeCell ref="B50:H50"/>
    <mergeCell ref="B26:H26"/>
    <mergeCell ref="B1:H1"/>
    <mergeCell ref="B13:H13"/>
    <mergeCell ref="B38:H38"/>
    <mergeCell ref="B2:H2"/>
    <mergeCell ref="B54:H54"/>
    <mergeCell ref="B64:H64"/>
    <mergeCell ref="B33:H33"/>
    <mergeCell ref="B59:H59"/>
    <mergeCell ref="B19:H19"/>
    <mergeCell ref="B45:H4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F2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34" customHeight="1">
      <c r="B1" s="1" t="inlineStr">
        <is>
          <t>GUEST COUNT &amp; PER-HEAD COSTS</t>
        </is>
      </c>
    </row>
    <row r="2">
      <c r="B2" s="2" t="inlineStr">
        <is>
          <t>Track RSVPs and see how your per-head costs scale as the guest list changes.</t>
        </is>
      </c>
    </row>
    <row r="4">
      <c r="B4" s="3" t="inlineStr">
        <is>
          <t>GUEST COUNT</t>
        </is>
      </c>
    </row>
    <row r="5">
      <c r="B5" s="4" t="inlineStr">
        <is>
          <t>Invited</t>
        </is>
      </c>
      <c r="C5" s="26" t="n">
        <v>150</v>
      </c>
      <c r="D5" s="21" t="inlineStr">
        <is>
          <t>Total invitations sent</t>
        </is>
      </c>
    </row>
    <row r="6">
      <c r="B6" s="4" t="inlineStr">
        <is>
          <t>Confirmed (Yes)</t>
        </is>
      </c>
      <c r="C6" s="26" t="n">
        <v>110</v>
      </c>
      <c r="D6" s="21" t="inlineStr">
        <is>
          <t>RSVPs confirmed</t>
        </is>
      </c>
    </row>
    <row r="7">
      <c r="B7" s="4" t="inlineStr">
        <is>
          <t>Declined (No)</t>
        </is>
      </c>
      <c r="C7" s="26" t="n">
        <v>20</v>
      </c>
      <c r="D7" s="21" t="inlineStr">
        <is>
          <t>RSVPs declined</t>
        </is>
      </c>
    </row>
    <row r="8">
      <c r="B8" s="4" t="inlineStr">
        <is>
          <t>Awaiting response</t>
        </is>
      </c>
      <c r="C8" s="26" t="n">
        <v>20</v>
      </c>
      <c r="D8" s="21" t="inlineStr">
        <is>
          <t>No reply yet — follow up</t>
        </is>
      </c>
    </row>
    <row r="9">
      <c r="B9" s="4" t="inlineStr">
        <is>
          <t>Plus-ones</t>
        </is>
      </c>
      <c r="C9" s="26" t="n">
        <v>15</v>
      </c>
      <c r="D9" s="21" t="inlineStr">
        <is>
          <t>Included in confirmed count</t>
        </is>
      </c>
    </row>
    <row r="10">
      <c r="B10" s="4" t="inlineStr">
        <is>
          <t>Children</t>
        </is>
      </c>
      <c r="C10" s="26" t="n">
        <v>10</v>
      </c>
      <c r="D10" s="21" t="inlineStr">
        <is>
          <t>Charged at half rate typically</t>
        </is>
      </c>
    </row>
    <row r="12">
      <c r="B12" s="3" t="inlineStr">
        <is>
          <t>PER-HEAD COST CALCULATOR</t>
        </is>
      </c>
    </row>
    <row r="13">
      <c r="B13" s="13" t="inlineStr">
        <is>
          <t>Item</t>
        </is>
      </c>
      <c r="C13" s="13" t="inlineStr">
        <is>
          <t>Confirmed Guests</t>
        </is>
      </c>
      <c r="D13" s="13" t="inlineStr">
        <is>
          <t>Cost per Head</t>
        </is>
      </c>
      <c r="E13" s="13" t="inlineStr">
        <is>
          <t>Estimated Total</t>
        </is>
      </c>
      <c r="F13" s="13" t="inlineStr">
        <is>
          <t>Notes</t>
        </is>
      </c>
    </row>
    <row r="14">
      <c r="B14" s="14" t="inlineStr">
        <is>
          <t>Reception meal</t>
        </is>
      </c>
      <c r="C14" s="26" t="n">
        <v>110</v>
      </c>
      <c r="D14" s="7" t="n">
        <v>45</v>
      </c>
      <c r="E14" s="7">
        <f>C14*D14</f>
        <v/>
      </c>
      <c r="F14" s="21" t="inlineStr">
        <is>
          <t>Caterer's per-plate price</t>
        </is>
      </c>
    </row>
    <row r="15">
      <c r="B15" s="14" t="inlineStr">
        <is>
          <t>Cocktail hour</t>
        </is>
      </c>
      <c r="C15" s="26" t="n">
        <v>110</v>
      </c>
      <c r="D15" s="7" t="n">
        <v>12</v>
      </c>
      <c r="E15" s="7">
        <f>C15*D15</f>
        <v/>
      </c>
      <c r="F15" s="21" t="inlineStr">
        <is>
          <t>Appetizers + drinks per guest</t>
        </is>
      </c>
    </row>
    <row r="16">
      <c r="B16" s="14" t="inlineStr">
        <is>
          <t>Bar service</t>
        </is>
      </c>
      <c r="C16" s="26" t="n">
        <v>110</v>
      </c>
      <c r="D16" s="7" t="n">
        <v>20</v>
      </c>
      <c r="E16" s="7">
        <f>C16*D16</f>
        <v/>
      </c>
      <c r="F16" s="21" t="inlineStr">
        <is>
          <t>Open bar per guest, 5 hrs</t>
        </is>
      </c>
    </row>
    <row r="17">
      <c r="B17" s="14" t="inlineStr">
        <is>
          <t>Wedding favors</t>
        </is>
      </c>
      <c r="C17" s="26" t="n">
        <v>110</v>
      </c>
      <c r="D17" s="7" t="n">
        <v>3</v>
      </c>
      <c r="E17" s="7">
        <f>C17*D17</f>
        <v/>
      </c>
      <c r="F17" s="21" t="inlineStr">
        <is>
          <t>Small token per guest</t>
        </is>
      </c>
    </row>
    <row r="18">
      <c r="B18" s="14" t="inlineStr">
        <is>
          <t>Chair / linen rental</t>
        </is>
      </c>
      <c r="C18" s="26" t="n">
        <v>110</v>
      </c>
      <c r="D18" s="7" t="n">
        <v>4</v>
      </c>
      <c r="E18" s="7">
        <f>C18*D18</f>
        <v/>
      </c>
      <c r="F18" s="21" t="inlineStr">
        <is>
          <t>Per seat</t>
        </is>
      </c>
    </row>
    <row r="19">
      <c r="B19" s="14" t="inlineStr">
        <is>
          <t>Stationery</t>
        </is>
      </c>
      <c r="C19" s="26" t="n">
        <v>110</v>
      </c>
      <c r="D19" s="7" t="n">
        <v>2</v>
      </c>
      <c r="E19" s="7">
        <f>C19*D19</f>
        <v/>
      </c>
      <c r="F19" s="21" t="inlineStr">
        <is>
          <t>Menu + place card per guest</t>
        </is>
      </c>
    </row>
    <row r="20">
      <c r="B20" s="27" t="inlineStr">
        <is>
          <t>TOTAL PER-HEAD COSTS</t>
        </is>
      </c>
      <c r="D20" s="28" t="n"/>
      <c r="E20" s="29">
        <f>SUM(E14:E19)</f>
        <v/>
      </c>
      <c r="F20" s="30" t="n"/>
    </row>
    <row r="22" ht="32" customHeight="1">
      <c r="B22" s="31" t="inlineStr">
        <is>
          <t>Tip: Per-head costs are the biggest lever in a wedding budget. Cutting the guest list by 20 people can save more than negotiating on the venue.</t>
        </is>
      </c>
    </row>
  </sheetData>
  <mergeCells count="12">
    <mergeCell ref="B4:F4"/>
    <mergeCell ref="B12:F12"/>
    <mergeCell ref="D5:F5"/>
    <mergeCell ref="B2:F2"/>
    <mergeCell ref="B20:C20"/>
    <mergeCell ref="D9:F9"/>
    <mergeCell ref="B1:F1"/>
    <mergeCell ref="B22:F22"/>
    <mergeCell ref="D7:F7"/>
    <mergeCell ref="D8:F8"/>
    <mergeCell ref="D6:F6"/>
    <mergeCell ref="D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2026-08-11T09:24:54Z</dcterms:created>
  <dcterms:modified xsi:type="dcterms:W3CDTF">2026-08-11T09:24:54Z</dcterms:modified>
</cp:coreProperties>
</file>